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0" yWindow="0" windowWidth="23040" windowHeight="9210"/>
  </bookViews>
  <sheets>
    <sheet name="Feuil1" sheetId="1" r:id="rId1"/>
    <sheet name="Feuil2" sheetId="2" r:id="rId2"/>
    <sheet name="Feuil3" sheetId="3" r:id="rId3"/>
  </sheets>
  <definedNames>
    <definedName name="Affectations">Feuil1!$B$2:$N$71</definedName>
    <definedName name="Delaimaximum">Feuil1!$T$10</definedName>
    <definedName name="Delaimoyen">Feuil1!$T$13</definedName>
    <definedName name="Sureffectif">Feuil1!$Q$2:$AD$7</definedName>
  </definedNames>
  <calcPr calcId="125725"/>
</workbook>
</file>

<file path=xl/calcChain.xml><?xml version="1.0" encoding="utf-8"?>
<calcChain xmlns="http://schemas.openxmlformats.org/spreadsheetml/2006/main">
  <c r="AD9" i="1"/>
  <c r="N72"/>
  <c r="M72"/>
  <c r="L72" l="1"/>
  <c r="K72"/>
  <c r="J72"/>
  <c r="I72"/>
  <c r="H72"/>
  <c r="G72"/>
  <c r="F72"/>
  <c r="E72"/>
  <c r="D72"/>
  <c r="C72"/>
  <c r="B72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O72" l="1"/>
  <c r="T14" s="1"/>
</calcChain>
</file>

<file path=xl/sharedStrings.xml><?xml version="1.0" encoding="utf-8"?>
<sst xmlns="http://schemas.openxmlformats.org/spreadsheetml/2006/main" count="40" uniqueCount="27">
  <si>
    <t>Période 1</t>
  </si>
  <si>
    <t>Période 2</t>
  </si>
  <si>
    <t>Période 3</t>
  </si>
  <si>
    <t>Période 4</t>
  </si>
  <si>
    <t>Période 5</t>
  </si>
  <si>
    <t>Période 6</t>
  </si>
  <si>
    <t>Période 7</t>
  </si>
  <si>
    <t>Période 8</t>
  </si>
  <si>
    <t>Période 9</t>
  </si>
  <si>
    <t>Période 10</t>
  </si>
  <si>
    <t>Période 11</t>
  </si>
  <si>
    <t>Période 12</t>
  </si>
  <si>
    <t>Tâche 1</t>
  </si>
  <si>
    <t>Tâche 2</t>
  </si>
  <si>
    <t>Tâche 3</t>
  </si>
  <si>
    <t>Tâche 4</t>
  </si>
  <si>
    <t>Tâche 5</t>
  </si>
  <si>
    <t>Tâche 6</t>
  </si>
  <si>
    <t>Début</t>
  </si>
  <si>
    <t xml:space="preserve">Totaux : </t>
  </si>
  <si>
    <t>Affect. Pat.</t>
  </si>
  <si>
    <t>Rep. Res.</t>
  </si>
  <si>
    <t>Délai maximum de prise en charge:</t>
  </si>
  <si>
    <t>Utilisation des ressources par période.</t>
  </si>
  <si>
    <t>Période 13</t>
  </si>
  <si>
    <t>Délai moyen d'attente des patients</t>
  </si>
  <si>
    <t>Temps d'attente cumulé en heures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</si>
</sst>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/>
    <xf numFmtId="1" fontId="0" fillId="3" borderId="1" xfId="0" applyNumberFormat="1" applyFill="1" applyBorder="1"/>
    <xf numFmtId="1" fontId="0" fillId="3" borderId="2" xfId="0" applyNumberFormat="1" applyFill="1" applyBorder="1"/>
    <xf numFmtId="1" fontId="0" fillId="3" borderId="3" xfId="0" applyNumberFormat="1" applyFill="1" applyBorder="1"/>
    <xf numFmtId="1" fontId="0" fillId="3" borderId="4" xfId="0" applyNumberFormat="1" applyFill="1" applyBorder="1"/>
    <xf numFmtId="1" fontId="0" fillId="3" borderId="0" xfId="0" applyNumberFormat="1" applyFill="1" applyBorder="1"/>
    <xf numFmtId="1" fontId="0" fillId="3" borderId="5" xfId="0" applyNumberFormat="1" applyFill="1" applyBorder="1"/>
    <xf numFmtId="0" fontId="1" fillId="0" borderId="0" xfId="0" applyFont="1" applyFill="1" applyAlignment="1">
      <alignment horizontal="center"/>
    </xf>
    <xf numFmtId="1" fontId="0" fillId="0" borderId="0" xfId="0" applyNumberFormat="1" applyFill="1" applyBorder="1"/>
    <xf numFmtId="2" fontId="1" fillId="2" borderId="10" xfId="0" applyNumberFormat="1" applyFont="1" applyFill="1" applyBorder="1" applyAlignment="1">
      <alignment horizontal="center"/>
    </xf>
    <xf numFmtId="2" fontId="1" fillId="2" borderId="11" xfId="0" applyNumberFormat="1" applyFont="1" applyFill="1" applyBorder="1" applyAlignment="1">
      <alignment horizontal="center"/>
    </xf>
    <xf numFmtId="2" fontId="1" fillId="2" borderId="12" xfId="0" applyNumberFormat="1" applyFont="1" applyFill="1" applyBorder="1" applyAlignment="1">
      <alignment horizontal="center"/>
    </xf>
    <xf numFmtId="2" fontId="0" fillId="2" borderId="9" xfId="0" applyNumberFormat="1" applyFill="1" applyBorder="1"/>
    <xf numFmtId="2" fontId="0" fillId="2" borderId="8" xfId="0" applyNumberFormat="1" applyFill="1" applyBorder="1"/>
    <xf numFmtId="1" fontId="0" fillId="2" borderId="11" xfId="0" applyNumberFormat="1" applyFill="1" applyBorder="1"/>
    <xf numFmtId="1" fontId="0" fillId="2" borderId="12" xfId="0" applyNumberFormat="1" applyFill="1" applyBorder="1"/>
    <xf numFmtId="0" fontId="1" fillId="2" borderId="13" xfId="0" applyFont="1" applyFill="1" applyBorder="1" applyAlignment="1">
      <alignment horizontal="center"/>
    </xf>
    <xf numFmtId="1" fontId="0" fillId="2" borderId="13" xfId="0" applyNumberFormat="1" applyFill="1" applyBorder="1"/>
    <xf numFmtId="2" fontId="0" fillId="2" borderId="10" xfId="0" applyNumberFormat="1" applyFill="1" applyBorder="1"/>
    <xf numFmtId="0" fontId="0" fillId="2" borderId="11" xfId="0" applyFill="1" applyBorder="1"/>
    <xf numFmtId="0" fontId="0" fillId="2" borderId="12" xfId="0" applyFill="1" applyBorder="1"/>
    <xf numFmtId="1" fontId="0" fillId="3" borderId="13" xfId="0" applyNumberFormat="1" applyFill="1" applyBorder="1"/>
    <xf numFmtId="2" fontId="0" fillId="3" borderId="13" xfId="0" applyNumberFormat="1" applyFill="1" applyBorder="1"/>
    <xf numFmtId="0" fontId="0" fillId="0" borderId="13" xfId="0" applyBorder="1"/>
    <xf numFmtId="1" fontId="0" fillId="3" borderId="6" xfId="0" applyNumberFormat="1" applyFill="1" applyBorder="1"/>
    <xf numFmtId="164" fontId="0" fillId="3" borderId="0" xfId="0" applyNumberFormat="1" applyFill="1" applyBorder="1"/>
    <xf numFmtId="164" fontId="0" fillId="3" borderId="5" xfId="0" applyNumberFormat="1" applyFill="1" applyBorder="1"/>
    <xf numFmtId="164" fontId="0" fillId="3" borderId="6" xfId="0" applyNumberFormat="1" applyFill="1" applyBorder="1"/>
    <xf numFmtId="164" fontId="0" fillId="3" borderId="7" xfId="0" applyNumberFormat="1" applyFill="1" applyBorder="1"/>
    <xf numFmtId="0" fontId="1" fillId="0" borderId="0" xfId="0" applyFont="1"/>
    <xf numFmtId="164" fontId="0" fillId="0" borderId="0" xfId="0" applyNumberFormat="1"/>
    <xf numFmtId="165" fontId="0" fillId="3" borderId="13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72"/>
  <sheetViews>
    <sheetView tabSelected="1" topLeftCell="C1" workbookViewId="0">
      <selection activeCell="T14" sqref="T14"/>
    </sheetView>
  </sheetViews>
  <sheetFormatPr baseColWidth="10" defaultRowHeight="15"/>
  <cols>
    <col min="1" max="14" width="9.7109375" customWidth="1"/>
    <col min="15" max="15" width="4.7109375" customWidth="1"/>
    <col min="16" max="16" width="9.7109375" customWidth="1"/>
    <col min="17" max="17" width="7.140625" customWidth="1"/>
    <col min="18" max="30" width="9.7109375" customWidth="1"/>
  </cols>
  <sheetData>
    <row r="1" spans="1:30">
      <c r="A1" s="1" t="s">
        <v>20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24</v>
      </c>
      <c r="O1" s="10"/>
      <c r="P1" s="12" t="s">
        <v>21</v>
      </c>
      <c r="Q1" s="13" t="s">
        <v>18</v>
      </c>
      <c r="R1" s="13" t="s">
        <v>0</v>
      </c>
      <c r="S1" s="13" t="s">
        <v>1</v>
      </c>
      <c r="T1" s="13" t="s">
        <v>2</v>
      </c>
      <c r="U1" s="13" t="s">
        <v>3</v>
      </c>
      <c r="V1" s="13" t="s">
        <v>4</v>
      </c>
      <c r="W1" s="13" t="s">
        <v>5</v>
      </c>
      <c r="X1" s="13" t="s">
        <v>6</v>
      </c>
      <c r="Y1" s="13" t="s">
        <v>7</v>
      </c>
      <c r="Z1" s="13" t="s">
        <v>8</v>
      </c>
      <c r="AA1" s="13" t="s">
        <v>9</v>
      </c>
      <c r="AB1" s="13" t="s">
        <v>10</v>
      </c>
      <c r="AC1" s="13" t="s">
        <v>11</v>
      </c>
      <c r="AD1" s="14" t="s">
        <v>24</v>
      </c>
    </row>
    <row r="2" spans="1:30">
      <c r="A2" s="2">
        <v>1</v>
      </c>
      <c r="B2" s="4">
        <v>0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8</v>
      </c>
      <c r="J2" s="5">
        <v>0</v>
      </c>
      <c r="K2" s="5">
        <v>0</v>
      </c>
      <c r="L2" s="5">
        <v>0</v>
      </c>
      <c r="M2" s="5">
        <v>0</v>
      </c>
      <c r="N2" s="6">
        <v>0</v>
      </c>
      <c r="O2" s="11"/>
      <c r="P2" s="15" t="s">
        <v>12</v>
      </c>
      <c r="Q2" s="8">
        <v>0</v>
      </c>
      <c r="R2" s="28">
        <v>0.77777777777777779</v>
      </c>
      <c r="S2" s="28">
        <v>0.77777777777777779</v>
      </c>
      <c r="T2" s="28">
        <v>0.77777777777777779</v>
      </c>
      <c r="U2" s="28">
        <v>0.77777777777777779</v>
      </c>
      <c r="V2" s="28">
        <v>0.77777777777777779</v>
      </c>
      <c r="W2" s="28">
        <v>0.77777777777777779</v>
      </c>
      <c r="X2" s="28">
        <v>0.77777777777777779</v>
      </c>
      <c r="Y2" s="28">
        <v>0.63888888888888895</v>
      </c>
      <c r="Z2" s="28">
        <v>0.77777777777777779</v>
      </c>
      <c r="AA2" s="28">
        <v>0.77777777777777779</v>
      </c>
      <c r="AB2" s="28">
        <v>0.77777777777777779</v>
      </c>
      <c r="AC2" s="28">
        <v>0</v>
      </c>
      <c r="AD2" s="29">
        <v>0</v>
      </c>
    </row>
    <row r="3" spans="1:30">
      <c r="A3" s="3">
        <f>A2+1</f>
        <v>2</v>
      </c>
      <c r="B3" s="7">
        <v>0</v>
      </c>
      <c r="C3" s="8">
        <v>0</v>
      </c>
      <c r="D3" s="8">
        <v>0</v>
      </c>
      <c r="E3" s="8">
        <v>0</v>
      </c>
      <c r="F3" s="8">
        <v>0</v>
      </c>
      <c r="G3" s="8">
        <v>0</v>
      </c>
      <c r="H3" s="8">
        <v>7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9">
        <v>0</v>
      </c>
      <c r="O3" s="11"/>
      <c r="P3" s="15" t="s">
        <v>13</v>
      </c>
      <c r="Q3" s="8">
        <v>0</v>
      </c>
      <c r="R3" s="28">
        <v>2.157672727272725</v>
      </c>
      <c r="S3" s="28">
        <v>2.101321212121217</v>
      </c>
      <c r="T3" s="28">
        <v>2.157672727272725</v>
      </c>
      <c r="U3" s="28">
        <v>2.157672727272725</v>
      </c>
      <c r="V3" s="28">
        <v>2.157672727272725</v>
      </c>
      <c r="W3" s="28">
        <v>1.9436484848484918</v>
      </c>
      <c r="X3" s="28">
        <v>2.157672727272725</v>
      </c>
      <c r="Y3" s="28">
        <v>2.0833333333333335</v>
      </c>
      <c r="Z3" s="28">
        <v>2.1013212121212166</v>
      </c>
      <c r="AA3" s="28">
        <v>2.157672727272725</v>
      </c>
      <c r="AB3" s="28">
        <v>2.157672727272725</v>
      </c>
      <c r="AC3" s="28">
        <v>0</v>
      </c>
      <c r="AD3" s="29">
        <v>0</v>
      </c>
    </row>
    <row r="4" spans="1:30">
      <c r="A4" s="3">
        <f t="shared" ref="A4:A71" si="0">A3+1</f>
        <v>3</v>
      </c>
      <c r="B4" s="7">
        <v>0</v>
      </c>
      <c r="C4" s="8">
        <v>0</v>
      </c>
      <c r="D4" s="8">
        <v>3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0</v>
      </c>
      <c r="O4" s="11"/>
      <c r="P4" s="15" t="s">
        <v>14</v>
      </c>
      <c r="Q4" s="8">
        <v>0</v>
      </c>
      <c r="R4" s="28">
        <v>0.60606060606060608</v>
      </c>
      <c r="S4" s="28">
        <v>0.60606060606060608</v>
      </c>
      <c r="T4" s="28">
        <v>0.60606060606060608</v>
      </c>
      <c r="U4" s="28">
        <v>0.60606060606060608</v>
      </c>
      <c r="V4" s="28">
        <v>0.60606060606060608</v>
      </c>
      <c r="W4" s="28">
        <v>0.60606060606060608</v>
      </c>
      <c r="X4" s="28">
        <v>0.60606060606060608</v>
      </c>
      <c r="Y4" s="28">
        <v>0.60606060606060608</v>
      </c>
      <c r="Z4" s="28">
        <v>0.60606060606060608</v>
      </c>
      <c r="AA4" s="28">
        <v>0.60606060606060608</v>
      </c>
      <c r="AB4" s="28">
        <v>0.60606060606060608</v>
      </c>
      <c r="AC4" s="28">
        <v>0</v>
      </c>
      <c r="AD4" s="29">
        <v>0</v>
      </c>
    </row>
    <row r="5" spans="1:30">
      <c r="A5" s="3">
        <f t="shared" si="0"/>
        <v>4</v>
      </c>
      <c r="B5" s="7">
        <v>0</v>
      </c>
      <c r="C5" s="8">
        <v>0</v>
      </c>
      <c r="D5" s="8">
        <v>0</v>
      </c>
      <c r="E5" s="8">
        <v>0</v>
      </c>
      <c r="F5" s="8">
        <v>0</v>
      </c>
      <c r="G5" s="8">
        <v>6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9">
        <v>0</v>
      </c>
      <c r="O5" s="11"/>
      <c r="P5" s="15" t="s">
        <v>15</v>
      </c>
      <c r="Q5" s="8">
        <v>0</v>
      </c>
      <c r="R5" s="28">
        <v>1.2222222222222223</v>
      </c>
      <c r="S5" s="28">
        <v>1.2222222222222223</v>
      </c>
      <c r="T5" s="28">
        <v>1.2222222222222219</v>
      </c>
      <c r="U5" s="28">
        <v>1.2222222222222223</v>
      </c>
      <c r="V5" s="28">
        <v>1.2222222222222223</v>
      </c>
      <c r="W5" s="28">
        <v>1.2222222222222223</v>
      </c>
      <c r="X5" s="28">
        <v>1.2222222222222223</v>
      </c>
      <c r="Y5" s="28">
        <v>1.1111111111111109</v>
      </c>
      <c r="Z5" s="28">
        <v>1.2222222222222219</v>
      </c>
      <c r="AA5" s="28">
        <v>1.2222222222222223</v>
      </c>
      <c r="AB5" s="28">
        <v>1.2222222222222223</v>
      </c>
      <c r="AC5" s="28">
        <v>0</v>
      </c>
      <c r="AD5" s="29">
        <v>0</v>
      </c>
    </row>
    <row r="6" spans="1:30">
      <c r="A6" s="3">
        <f t="shared" si="0"/>
        <v>5</v>
      </c>
      <c r="B6" s="7">
        <v>0</v>
      </c>
      <c r="C6" s="8">
        <v>0</v>
      </c>
      <c r="D6" s="8">
        <v>0</v>
      </c>
      <c r="E6" s="8">
        <v>0</v>
      </c>
      <c r="F6" s="8">
        <v>0</v>
      </c>
      <c r="G6" s="8">
        <v>6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9">
        <v>0</v>
      </c>
      <c r="O6" s="11"/>
      <c r="P6" s="15" t="s">
        <v>16</v>
      </c>
      <c r="Q6" s="8">
        <v>0</v>
      </c>
      <c r="R6" s="28">
        <v>0</v>
      </c>
      <c r="S6" s="28">
        <v>2.666666666666667</v>
      </c>
      <c r="T6" s="28">
        <v>2.666666666666667</v>
      </c>
      <c r="U6" s="28">
        <v>2.666666666666667</v>
      </c>
      <c r="V6" s="28">
        <v>2.666666666666667</v>
      </c>
      <c r="W6" s="28">
        <v>2.666666666666667</v>
      </c>
      <c r="X6" s="28">
        <v>2.666666666666667</v>
      </c>
      <c r="Y6" s="28">
        <v>2.666666666666667</v>
      </c>
      <c r="Z6" s="28">
        <v>2.666666666666667</v>
      </c>
      <c r="AA6" s="28">
        <v>2.666666666666667</v>
      </c>
      <c r="AB6" s="28">
        <v>2.666666666666667</v>
      </c>
      <c r="AC6" s="28">
        <v>0</v>
      </c>
      <c r="AD6" s="29">
        <v>0</v>
      </c>
    </row>
    <row r="7" spans="1:30">
      <c r="A7" s="3">
        <f t="shared" si="0"/>
        <v>6</v>
      </c>
      <c r="B7" s="7">
        <v>0</v>
      </c>
      <c r="C7" s="8">
        <v>0</v>
      </c>
      <c r="D7" s="8">
        <v>0</v>
      </c>
      <c r="E7" s="8">
        <v>0</v>
      </c>
      <c r="F7" s="8">
        <v>5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9">
        <v>0</v>
      </c>
      <c r="O7" s="11"/>
      <c r="P7" s="16" t="s">
        <v>17</v>
      </c>
      <c r="Q7" s="27">
        <v>0</v>
      </c>
      <c r="R7" s="30">
        <v>0</v>
      </c>
      <c r="S7" s="30">
        <v>0</v>
      </c>
      <c r="T7" s="30">
        <v>6.75</v>
      </c>
      <c r="U7" s="30">
        <v>6.75</v>
      </c>
      <c r="V7" s="30">
        <v>6.75</v>
      </c>
      <c r="W7" s="30">
        <v>6.75</v>
      </c>
      <c r="X7" s="30">
        <v>6.75</v>
      </c>
      <c r="Y7" s="30">
        <v>6.75</v>
      </c>
      <c r="Z7" s="30">
        <v>6.75</v>
      </c>
      <c r="AA7" s="30">
        <v>6.75</v>
      </c>
      <c r="AB7" s="30">
        <v>6</v>
      </c>
      <c r="AC7" s="30">
        <v>0</v>
      </c>
      <c r="AD7" s="31">
        <v>0</v>
      </c>
    </row>
    <row r="8" spans="1:30">
      <c r="A8" s="3">
        <f t="shared" si="0"/>
        <v>7</v>
      </c>
      <c r="B8" s="7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8</v>
      </c>
      <c r="J8" s="8">
        <v>0</v>
      </c>
      <c r="K8" s="8">
        <v>0</v>
      </c>
      <c r="L8" s="8">
        <v>0</v>
      </c>
      <c r="M8" s="8">
        <v>0</v>
      </c>
      <c r="N8" s="9">
        <v>0</v>
      </c>
      <c r="O8" s="11"/>
      <c r="P8" s="32" t="s">
        <v>23</v>
      </c>
    </row>
    <row r="9" spans="1:30">
      <c r="A9" s="3">
        <f t="shared" si="0"/>
        <v>8</v>
      </c>
      <c r="B9" s="7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7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9">
        <v>0</v>
      </c>
      <c r="O9" s="11"/>
      <c r="AD9" s="33">
        <f>SUM(R2:AD7)</f>
        <v>138.41666666666671</v>
      </c>
    </row>
    <row r="10" spans="1:30">
      <c r="A10" s="3">
        <f t="shared" si="0"/>
        <v>9</v>
      </c>
      <c r="B10" s="7">
        <v>0</v>
      </c>
      <c r="C10" s="8">
        <v>0</v>
      </c>
      <c r="D10" s="8">
        <v>0</v>
      </c>
      <c r="E10" s="8">
        <v>4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0</v>
      </c>
      <c r="O10" s="11"/>
      <c r="P10" s="21" t="s">
        <v>22</v>
      </c>
      <c r="Q10" s="22"/>
      <c r="R10" s="22"/>
      <c r="S10" s="23"/>
      <c r="T10" s="24">
        <v>7</v>
      </c>
    </row>
    <row r="11" spans="1:30">
      <c r="A11" s="3">
        <f t="shared" si="0"/>
        <v>10</v>
      </c>
      <c r="B11" s="7">
        <v>0</v>
      </c>
      <c r="C11" s="8">
        <v>0</v>
      </c>
      <c r="D11" s="8">
        <v>0</v>
      </c>
      <c r="E11" s="8">
        <v>4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9">
        <v>0</v>
      </c>
      <c r="O11" s="11"/>
    </row>
    <row r="12" spans="1:30">
      <c r="A12" s="3">
        <f t="shared" si="0"/>
        <v>11</v>
      </c>
      <c r="B12" s="7">
        <v>0</v>
      </c>
      <c r="C12" s="8">
        <v>0</v>
      </c>
      <c r="D12" s="8">
        <v>0</v>
      </c>
      <c r="E12" s="8">
        <v>4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9">
        <v>0</v>
      </c>
      <c r="O12" s="11"/>
    </row>
    <row r="13" spans="1:30">
      <c r="A13" s="3">
        <f t="shared" si="0"/>
        <v>12</v>
      </c>
      <c r="B13" s="7">
        <v>0</v>
      </c>
      <c r="C13" s="8">
        <v>0</v>
      </c>
      <c r="D13" s="8">
        <v>0</v>
      </c>
      <c r="E13" s="8">
        <v>4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9">
        <v>0</v>
      </c>
      <c r="O13" s="11"/>
      <c r="P13" s="21" t="s">
        <v>26</v>
      </c>
      <c r="Q13" s="22"/>
      <c r="R13" s="22"/>
      <c r="S13" s="23"/>
      <c r="T13" s="25">
        <v>180</v>
      </c>
    </row>
    <row r="14" spans="1:30">
      <c r="A14" s="3">
        <f t="shared" si="0"/>
        <v>13</v>
      </c>
      <c r="B14" s="7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8</v>
      </c>
      <c r="J14" s="8">
        <v>0</v>
      </c>
      <c r="K14" s="8">
        <v>0</v>
      </c>
      <c r="L14" s="8">
        <v>0</v>
      </c>
      <c r="M14" s="8">
        <v>0</v>
      </c>
      <c r="N14" s="9">
        <v>0</v>
      </c>
      <c r="O14" s="11"/>
      <c r="P14" s="21" t="s">
        <v>25</v>
      </c>
      <c r="Q14" s="22"/>
      <c r="R14" s="22"/>
      <c r="S14" s="23"/>
      <c r="T14" s="34">
        <f>Delaimoyen/O72</f>
        <v>4.5</v>
      </c>
    </row>
    <row r="15" spans="1:30">
      <c r="A15" s="3">
        <f t="shared" si="0"/>
        <v>14</v>
      </c>
      <c r="B15" s="7">
        <v>0</v>
      </c>
      <c r="C15" s="8">
        <v>0</v>
      </c>
      <c r="D15" s="8">
        <v>0</v>
      </c>
      <c r="E15" s="8">
        <v>0</v>
      </c>
      <c r="F15" s="8">
        <v>5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9">
        <v>0</v>
      </c>
      <c r="O15" s="11"/>
    </row>
    <row r="16" spans="1:30">
      <c r="A16" s="3">
        <f t="shared" si="0"/>
        <v>15</v>
      </c>
      <c r="B16" s="7">
        <v>0</v>
      </c>
      <c r="C16" s="8">
        <v>0</v>
      </c>
      <c r="D16" s="8">
        <v>0</v>
      </c>
      <c r="E16" s="8">
        <v>4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9">
        <v>0</v>
      </c>
      <c r="O16" s="11"/>
    </row>
    <row r="17" spans="1:26">
      <c r="A17" s="3">
        <f t="shared" si="0"/>
        <v>16</v>
      </c>
      <c r="B17" s="7">
        <v>0</v>
      </c>
      <c r="C17" s="8">
        <v>0</v>
      </c>
      <c r="D17" s="8">
        <v>3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9">
        <v>0</v>
      </c>
      <c r="O17" s="11"/>
    </row>
    <row r="18" spans="1:26">
      <c r="A18" s="3">
        <f t="shared" si="0"/>
        <v>17</v>
      </c>
      <c r="B18" s="7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9</v>
      </c>
      <c r="K18" s="8">
        <v>0</v>
      </c>
      <c r="L18" s="8">
        <v>0</v>
      </c>
      <c r="M18" s="8">
        <v>0</v>
      </c>
      <c r="N18" s="9">
        <v>0</v>
      </c>
      <c r="O18" s="11"/>
    </row>
    <row r="19" spans="1:26">
      <c r="A19" s="3">
        <f t="shared" si="0"/>
        <v>18</v>
      </c>
      <c r="B19" s="7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7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9">
        <v>0</v>
      </c>
      <c r="O19" s="11"/>
    </row>
    <row r="20" spans="1:26">
      <c r="A20" s="3">
        <f t="shared" si="0"/>
        <v>19</v>
      </c>
      <c r="B20" s="7">
        <v>0</v>
      </c>
      <c r="C20" s="8">
        <v>0</v>
      </c>
      <c r="D20" s="8">
        <v>0</v>
      </c>
      <c r="E20" s="8">
        <v>0</v>
      </c>
      <c r="F20" s="8">
        <v>5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9">
        <v>0</v>
      </c>
      <c r="O20" s="11"/>
    </row>
    <row r="21" spans="1:26">
      <c r="A21" s="3">
        <f t="shared" si="0"/>
        <v>20</v>
      </c>
      <c r="B21" s="7">
        <v>0</v>
      </c>
      <c r="C21" s="8">
        <v>0</v>
      </c>
      <c r="D21" s="8">
        <v>0</v>
      </c>
      <c r="E21" s="8">
        <v>0</v>
      </c>
      <c r="F21" s="8">
        <v>0</v>
      </c>
      <c r="G21" s="8">
        <v>6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9">
        <v>0</v>
      </c>
      <c r="O21" s="11"/>
    </row>
    <row r="22" spans="1:26">
      <c r="A22" s="3">
        <f t="shared" si="0"/>
        <v>21</v>
      </c>
      <c r="B22" s="7">
        <v>0</v>
      </c>
      <c r="C22" s="8">
        <v>0</v>
      </c>
      <c r="D22" s="8">
        <v>3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9">
        <v>0</v>
      </c>
      <c r="O22" s="11"/>
      <c r="Z22" s="26"/>
    </row>
    <row r="23" spans="1:26">
      <c r="A23" s="3">
        <f t="shared" si="0"/>
        <v>22</v>
      </c>
      <c r="B23" s="7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9</v>
      </c>
      <c r="K23" s="8">
        <v>0</v>
      </c>
      <c r="L23" s="8">
        <v>0</v>
      </c>
      <c r="M23" s="8">
        <v>0</v>
      </c>
      <c r="N23" s="9">
        <v>0</v>
      </c>
      <c r="O23" s="11"/>
    </row>
    <row r="24" spans="1:26">
      <c r="A24" s="3">
        <f t="shared" si="0"/>
        <v>23</v>
      </c>
      <c r="B24" s="7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9</v>
      </c>
      <c r="K24" s="8">
        <v>0</v>
      </c>
      <c r="L24" s="8">
        <v>0</v>
      </c>
      <c r="M24" s="8">
        <v>0</v>
      </c>
      <c r="N24" s="9">
        <v>0</v>
      </c>
      <c r="O24" s="11"/>
    </row>
    <row r="25" spans="1:26">
      <c r="A25" s="3">
        <f t="shared" si="0"/>
        <v>24</v>
      </c>
      <c r="B25" s="7">
        <v>0</v>
      </c>
      <c r="C25" s="8">
        <v>0</v>
      </c>
      <c r="D25" s="8">
        <v>0</v>
      </c>
      <c r="E25" s="8">
        <v>0</v>
      </c>
      <c r="F25" s="8">
        <v>0</v>
      </c>
      <c r="G25" s="8">
        <v>6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9">
        <v>0</v>
      </c>
      <c r="O25" s="11"/>
    </row>
    <row r="26" spans="1:26">
      <c r="A26" s="3">
        <f t="shared" si="0"/>
        <v>25</v>
      </c>
      <c r="B26" s="7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8</v>
      </c>
      <c r="J26" s="8">
        <v>0</v>
      </c>
      <c r="K26" s="8">
        <v>0</v>
      </c>
      <c r="L26" s="8">
        <v>0</v>
      </c>
      <c r="M26" s="8">
        <v>0</v>
      </c>
      <c r="N26" s="9">
        <v>0</v>
      </c>
      <c r="O26" s="11"/>
    </row>
    <row r="27" spans="1:26">
      <c r="A27" s="3">
        <f t="shared" si="0"/>
        <v>26</v>
      </c>
      <c r="B27" s="7">
        <v>0</v>
      </c>
      <c r="C27" s="8">
        <v>0</v>
      </c>
      <c r="D27" s="8">
        <v>0</v>
      </c>
      <c r="E27" s="8">
        <v>0</v>
      </c>
      <c r="F27" s="8">
        <v>5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9">
        <v>0</v>
      </c>
      <c r="O27" s="11"/>
    </row>
    <row r="28" spans="1:26">
      <c r="A28" s="3">
        <f t="shared" si="0"/>
        <v>27</v>
      </c>
      <c r="B28" s="7">
        <v>0</v>
      </c>
      <c r="C28" s="8">
        <v>0</v>
      </c>
      <c r="D28" s="8">
        <v>3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9">
        <v>0</v>
      </c>
      <c r="O28" s="11"/>
    </row>
    <row r="29" spans="1:26">
      <c r="A29" s="3">
        <f t="shared" si="0"/>
        <v>28</v>
      </c>
      <c r="B29" s="7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9</v>
      </c>
      <c r="K29" s="8">
        <v>0</v>
      </c>
      <c r="L29" s="8">
        <v>0</v>
      </c>
      <c r="M29" s="8">
        <v>0</v>
      </c>
      <c r="N29" s="9">
        <v>0</v>
      </c>
      <c r="O29" s="11"/>
    </row>
    <row r="30" spans="1:26">
      <c r="A30" s="3">
        <f t="shared" si="0"/>
        <v>29</v>
      </c>
      <c r="B30" s="7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10</v>
      </c>
      <c r="L30" s="8">
        <v>0</v>
      </c>
      <c r="M30" s="8">
        <v>0</v>
      </c>
      <c r="N30" s="9">
        <v>0</v>
      </c>
      <c r="O30" s="11"/>
    </row>
    <row r="31" spans="1:26">
      <c r="A31" s="3">
        <f t="shared" si="0"/>
        <v>30</v>
      </c>
      <c r="B31" s="7">
        <v>0</v>
      </c>
      <c r="C31" s="8">
        <v>0</v>
      </c>
      <c r="D31" s="8">
        <v>0</v>
      </c>
      <c r="E31" s="8">
        <v>0</v>
      </c>
      <c r="F31" s="8">
        <v>0</v>
      </c>
      <c r="G31" s="8">
        <v>6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9">
        <v>0</v>
      </c>
      <c r="O31" s="11"/>
    </row>
    <row r="32" spans="1:26">
      <c r="A32" s="3">
        <f t="shared" si="0"/>
        <v>31</v>
      </c>
      <c r="B32" s="7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11</v>
      </c>
      <c r="M32" s="8">
        <v>0</v>
      </c>
      <c r="N32" s="9">
        <v>0</v>
      </c>
      <c r="O32" s="11"/>
    </row>
    <row r="33" spans="1:15">
      <c r="A33" s="3">
        <f t="shared" si="0"/>
        <v>32</v>
      </c>
      <c r="B33" s="7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10</v>
      </c>
      <c r="L33" s="8">
        <v>0</v>
      </c>
      <c r="M33" s="8">
        <v>0</v>
      </c>
      <c r="N33" s="9">
        <v>0</v>
      </c>
      <c r="O33" s="11"/>
    </row>
    <row r="34" spans="1:15">
      <c r="A34" s="3">
        <f t="shared" si="0"/>
        <v>33</v>
      </c>
      <c r="B34" s="7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8</v>
      </c>
      <c r="J34" s="8">
        <v>0</v>
      </c>
      <c r="K34" s="8">
        <v>0</v>
      </c>
      <c r="L34" s="8">
        <v>0</v>
      </c>
      <c r="M34" s="8">
        <v>0</v>
      </c>
      <c r="N34" s="9">
        <v>0</v>
      </c>
      <c r="O34" s="11"/>
    </row>
    <row r="35" spans="1:15">
      <c r="A35" s="3">
        <f t="shared" si="0"/>
        <v>34</v>
      </c>
      <c r="B35" s="7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11</v>
      </c>
      <c r="M35" s="8">
        <v>0</v>
      </c>
      <c r="N35" s="9">
        <v>0</v>
      </c>
      <c r="O35" s="11"/>
    </row>
    <row r="36" spans="1:15">
      <c r="A36" s="3">
        <f t="shared" si="0"/>
        <v>35</v>
      </c>
      <c r="B36" s="7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11</v>
      </c>
      <c r="M36" s="8">
        <v>0</v>
      </c>
      <c r="N36" s="9">
        <v>0</v>
      </c>
      <c r="O36" s="11"/>
    </row>
    <row r="37" spans="1:15">
      <c r="A37" s="3">
        <f t="shared" si="0"/>
        <v>36</v>
      </c>
      <c r="B37" s="7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10</v>
      </c>
      <c r="L37" s="8">
        <v>0</v>
      </c>
      <c r="M37" s="8">
        <v>0</v>
      </c>
      <c r="N37" s="9">
        <v>0</v>
      </c>
      <c r="O37" s="11"/>
    </row>
    <row r="38" spans="1:15">
      <c r="A38" s="3">
        <f t="shared" si="0"/>
        <v>37</v>
      </c>
      <c r="B38" s="7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10</v>
      </c>
      <c r="L38" s="8">
        <v>0</v>
      </c>
      <c r="M38" s="8">
        <v>0</v>
      </c>
      <c r="N38" s="9">
        <v>0</v>
      </c>
      <c r="O38" s="11"/>
    </row>
    <row r="39" spans="1:15">
      <c r="A39" s="3">
        <f t="shared" si="0"/>
        <v>38</v>
      </c>
      <c r="B39" s="7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10</v>
      </c>
      <c r="L39" s="8">
        <v>0</v>
      </c>
      <c r="M39" s="8">
        <v>0</v>
      </c>
      <c r="N39" s="9">
        <v>0</v>
      </c>
      <c r="O39" s="11"/>
    </row>
    <row r="40" spans="1:15">
      <c r="A40" s="3">
        <f t="shared" si="0"/>
        <v>39</v>
      </c>
      <c r="B40" s="7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7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9">
        <v>0</v>
      </c>
      <c r="O40" s="11"/>
    </row>
    <row r="41" spans="1:15">
      <c r="A41" s="3">
        <f t="shared" si="0"/>
        <v>40</v>
      </c>
      <c r="B41" s="7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11</v>
      </c>
      <c r="M41" s="8">
        <v>0</v>
      </c>
      <c r="N41" s="9">
        <v>0</v>
      </c>
      <c r="O41" s="11"/>
    </row>
    <row r="42" spans="1:15">
      <c r="A42" s="3">
        <f t="shared" si="0"/>
        <v>41</v>
      </c>
      <c r="B42" s="7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9">
        <v>0</v>
      </c>
      <c r="O42" s="11"/>
    </row>
    <row r="43" spans="1:15">
      <c r="A43" s="3">
        <f t="shared" si="0"/>
        <v>42</v>
      </c>
      <c r="B43" s="7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9">
        <v>0</v>
      </c>
      <c r="O43" s="11"/>
    </row>
    <row r="44" spans="1:15">
      <c r="A44" s="3">
        <f t="shared" si="0"/>
        <v>43</v>
      </c>
      <c r="B44" s="7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9">
        <v>0</v>
      </c>
      <c r="O44" s="11"/>
    </row>
    <row r="45" spans="1:15">
      <c r="A45" s="3">
        <f t="shared" si="0"/>
        <v>44</v>
      </c>
      <c r="B45" s="7">
        <v>0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9">
        <v>0</v>
      </c>
      <c r="O45" s="11"/>
    </row>
    <row r="46" spans="1:15">
      <c r="A46" s="3">
        <f t="shared" si="0"/>
        <v>45</v>
      </c>
      <c r="B46" s="7">
        <v>0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9">
        <v>0</v>
      </c>
      <c r="O46" s="11"/>
    </row>
    <row r="47" spans="1:15">
      <c r="A47" s="3">
        <f t="shared" si="0"/>
        <v>46</v>
      </c>
      <c r="B47" s="7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9">
        <v>0</v>
      </c>
      <c r="O47" s="11"/>
    </row>
    <row r="48" spans="1:15">
      <c r="A48" s="3">
        <f t="shared" si="0"/>
        <v>47</v>
      </c>
      <c r="B48" s="7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9">
        <v>0</v>
      </c>
      <c r="O48" s="11"/>
    </row>
    <row r="49" spans="1:15">
      <c r="A49" s="3">
        <f t="shared" si="0"/>
        <v>48</v>
      </c>
      <c r="B49" s="7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9">
        <v>0</v>
      </c>
      <c r="O49" s="11"/>
    </row>
    <row r="50" spans="1:15">
      <c r="A50" s="3">
        <f t="shared" si="0"/>
        <v>49</v>
      </c>
      <c r="B50" s="7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9">
        <v>0</v>
      </c>
      <c r="O50" s="11"/>
    </row>
    <row r="51" spans="1:15">
      <c r="A51" s="3">
        <f t="shared" si="0"/>
        <v>50</v>
      </c>
      <c r="B51" s="7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9">
        <v>0</v>
      </c>
      <c r="O51" s="11"/>
    </row>
    <row r="52" spans="1:15">
      <c r="A52" s="3">
        <f t="shared" si="0"/>
        <v>51</v>
      </c>
      <c r="B52" s="7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9">
        <v>0</v>
      </c>
      <c r="O52" s="11"/>
    </row>
    <row r="53" spans="1:15">
      <c r="A53" s="3">
        <f t="shared" si="0"/>
        <v>52</v>
      </c>
      <c r="B53" s="7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9">
        <v>0</v>
      </c>
      <c r="O53" s="11"/>
    </row>
    <row r="54" spans="1:15">
      <c r="A54" s="3">
        <f t="shared" si="0"/>
        <v>53</v>
      </c>
      <c r="B54" s="7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9">
        <v>0</v>
      </c>
      <c r="O54" s="11"/>
    </row>
    <row r="55" spans="1:15">
      <c r="A55" s="3">
        <f t="shared" si="0"/>
        <v>54</v>
      </c>
      <c r="B55" s="7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9">
        <v>0</v>
      </c>
      <c r="O55" s="11"/>
    </row>
    <row r="56" spans="1:15">
      <c r="A56" s="3">
        <f t="shared" si="0"/>
        <v>55</v>
      </c>
      <c r="B56" s="7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9">
        <v>0</v>
      </c>
      <c r="O56" s="11"/>
    </row>
    <row r="57" spans="1:15">
      <c r="A57" s="3">
        <f t="shared" si="0"/>
        <v>56</v>
      </c>
      <c r="B57" s="7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9">
        <v>0</v>
      </c>
      <c r="O57" s="11"/>
    </row>
    <row r="58" spans="1:15">
      <c r="A58" s="3">
        <f t="shared" si="0"/>
        <v>57</v>
      </c>
      <c r="B58" s="7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9">
        <v>0</v>
      </c>
      <c r="O58" s="11"/>
    </row>
    <row r="59" spans="1:15">
      <c r="A59" s="3">
        <f t="shared" si="0"/>
        <v>58</v>
      </c>
      <c r="B59" s="7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9">
        <v>0</v>
      </c>
      <c r="O59" s="11"/>
    </row>
    <row r="60" spans="1:15">
      <c r="A60" s="3">
        <f t="shared" si="0"/>
        <v>59</v>
      </c>
      <c r="B60" s="7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9">
        <v>0</v>
      </c>
      <c r="O60" s="11"/>
    </row>
    <row r="61" spans="1:15">
      <c r="A61" s="3">
        <f t="shared" si="0"/>
        <v>60</v>
      </c>
      <c r="B61" s="7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9">
        <v>0</v>
      </c>
      <c r="O61" s="11"/>
    </row>
    <row r="62" spans="1:15">
      <c r="A62" s="3">
        <f t="shared" si="0"/>
        <v>61</v>
      </c>
      <c r="B62" s="7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9">
        <v>0</v>
      </c>
      <c r="O62" s="11"/>
    </row>
    <row r="63" spans="1:15">
      <c r="A63" s="3">
        <f t="shared" si="0"/>
        <v>62</v>
      </c>
      <c r="B63" s="7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9">
        <v>0</v>
      </c>
      <c r="O63" s="11"/>
    </row>
    <row r="64" spans="1:15">
      <c r="A64" s="3">
        <f t="shared" si="0"/>
        <v>63</v>
      </c>
      <c r="B64" s="7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9">
        <v>0</v>
      </c>
      <c r="O64" s="11"/>
    </row>
    <row r="65" spans="1:15">
      <c r="A65" s="3">
        <f t="shared" si="0"/>
        <v>64</v>
      </c>
      <c r="B65" s="7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9">
        <v>0</v>
      </c>
      <c r="O65" s="11"/>
    </row>
    <row r="66" spans="1:15">
      <c r="A66" s="3">
        <f t="shared" si="0"/>
        <v>65</v>
      </c>
      <c r="B66" s="7">
        <v>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9">
        <v>0</v>
      </c>
      <c r="O66" s="11"/>
    </row>
    <row r="67" spans="1:15">
      <c r="A67" s="3">
        <f t="shared" si="0"/>
        <v>66</v>
      </c>
      <c r="B67" s="7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9">
        <v>0</v>
      </c>
      <c r="O67" s="11"/>
    </row>
    <row r="68" spans="1:15">
      <c r="A68" s="3">
        <f t="shared" si="0"/>
        <v>67</v>
      </c>
      <c r="B68" s="7">
        <v>0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9">
        <v>0</v>
      </c>
      <c r="O68" s="11"/>
    </row>
    <row r="69" spans="1:15">
      <c r="A69" s="3">
        <f t="shared" si="0"/>
        <v>68</v>
      </c>
      <c r="B69" s="7">
        <v>0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9">
        <v>0</v>
      </c>
      <c r="O69" s="11"/>
    </row>
    <row r="70" spans="1:15">
      <c r="A70" s="3">
        <f t="shared" si="0"/>
        <v>69</v>
      </c>
      <c r="B70" s="7">
        <v>0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9">
        <v>0</v>
      </c>
      <c r="O70" s="11"/>
    </row>
    <row r="71" spans="1:15">
      <c r="A71" s="3">
        <f t="shared" si="0"/>
        <v>70</v>
      </c>
      <c r="B71" s="7">
        <v>0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9">
        <v>0</v>
      </c>
      <c r="O71" s="11"/>
    </row>
    <row r="72" spans="1:15">
      <c r="A72" s="19" t="s">
        <v>19</v>
      </c>
      <c r="B72" s="17">
        <f>SUM(B2:B71)/1</f>
        <v>0</v>
      </c>
      <c r="C72" s="17">
        <f>SUM(C2:C71)/2</f>
        <v>0</v>
      </c>
      <c r="D72" s="17">
        <f>SUM(D2:D71)/3</f>
        <v>4</v>
      </c>
      <c r="E72" s="17">
        <f>SUM(E2:E71)/4</f>
        <v>5</v>
      </c>
      <c r="F72" s="17">
        <f>SUM(F2:F71)/5</f>
        <v>4</v>
      </c>
      <c r="G72" s="17">
        <f>SUM(G2:G71)/6</f>
        <v>5</v>
      </c>
      <c r="H72" s="17">
        <f>SUM(H2:H71)/7</f>
        <v>4</v>
      </c>
      <c r="I72" s="17">
        <f>SUM(I2:I71)/8</f>
        <v>5</v>
      </c>
      <c r="J72" s="17">
        <f>SUM(J2:J71)/9</f>
        <v>4</v>
      </c>
      <c r="K72" s="17">
        <f>SUM(K2:K71)/10</f>
        <v>5</v>
      </c>
      <c r="L72" s="17">
        <f>SUM(L2:L71)/11</f>
        <v>4</v>
      </c>
      <c r="M72" s="17">
        <f>SUM(M2:M71)/12</f>
        <v>0</v>
      </c>
      <c r="N72" s="18">
        <f>SUM(N2:N71)/13</f>
        <v>0</v>
      </c>
      <c r="O72" s="20">
        <f>SUM(B72:N72)</f>
        <v>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Feuil1</vt:lpstr>
      <vt:lpstr>Feuil2</vt:lpstr>
      <vt:lpstr>Feuil3</vt:lpstr>
      <vt:lpstr>Affectations</vt:lpstr>
      <vt:lpstr>Delaimaximum</vt:lpstr>
      <vt:lpstr>Delaimoyen</vt:lpstr>
      <vt:lpstr>Sureffectif</vt:lpstr>
    </vt:vector>
  </TitlesOfParts>
  <Company>INSA Lyon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aguinet</dc:creator>
  <cp:lastModifiedBy>aguinet</cp:lastModifiedBy>
  <dcterms:created xsi:type="dcterms:W3CDTF">2018-09-20T08:01:06Z</dcterms:created>
  <dcterms:modified xsi:type="dcterms:W3CDTF">2019-05-06T12:42:33Z</dcterms:modified>
</cp:coreProperties>
</file>